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'Arkusz1'!$A$1:$G$98</definedName>
  </definedNames>
  <calcPr fullCalcOnLoad="1"/>
</workbook>
</file>

<file path=xl/sharedStrings.xml><?xml version="1.0" encoding="utf-8"?>
<sst xmlns="http://schemas.openxmlformats.org/spreadsheetml/2006/main" count="216" uniqueCount="125">
  <si>
    <t>Załącznik nr 1</t>
  </si>
  <si>
    <t xml:space="preserve">Dział </t>
  </si>
  <si>
    <t>Rozdział</t>
  </si>
  <si>
    <t>§*</t>
  </si>
  <si>
    <t>Źródło dochodów</t>
  </si>
  <si>
    <t>010</t>
  </si>
  <si>
    <t>01005</t>
  </si>
  <si>
    <t>020</t>
  </si>
  <si>
    <t>02001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</si>
  <si>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</si>
  <si>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</si>
  <si>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</si>
  <si>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</si>
  <si>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</si>
  <si>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</si>
  <si>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</si>
  <si>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</si>
  <si>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75020</t>
  </si>
  <si>
    <t>75045</t>
  </si>
  <si>
    <t>754</t>
  </si>
  <si>
    <t>75411</t>
  </si>
  <si>
    <t>758</t>
  </si>
  <si>
    <t>801</t>
  </si>
  <si>
    <t>852</t>
  </si>
  <si>
    <t>85202</t>
  </si>
  <si>
    <t>0010</t>
  </si>
  <si>
    <t>756</t>
  </si>
  <si>
    <t>75622</t>
  </si>
  <si>
    <t>0020</t>
  </si>
  <si>
    <t>75618</t>
  </si>
  <si>
    <t>0420</t>
  </si>
  <si>
    <t>Wpływy z opłaty komunikacyjnej</t>
  </si>
  <si>
    <t>Wpływy z różnych opłat</t>
  </si>
  <si>
    <t>Wpływy z różnych dochodów</t>
  </si>
  <si>
    <t>Wpływy z usług</t>
  </si>
  <si>
    <t>0690</t>
  </si>
  <si>
    <t>0750</t>
  </si>
  <si>
    <t>0970</t>
  </si>
  <si>
    <t>0830</t>
  </si>
  <si>
    <t>0920</t>
  </si>
  <si>
    <t>2700</t>
  </si>
  <si>
    <t>2320</t>
  </si>
  <si>
    <t>Dochody własne</t>
  </si>
  <si>
    <t>2110</t>
  </si>
  <si>
    <t>2120</t>
  </si>
  <si>
    <t>2130</t>
  </si>
  <si>
    <t xml:space="preserve">Dotacje </t>
  </si>
  <si>
    <t>2360</t>
  </si>
  <si>
    <t>Dochody jst zwiazane z realizacja zadań z zakresu administracji rządowej oraz innych zadań zleconych ustawami</t>
  </si>
  <si>
    <t>01008</t>
  </si>
  <si>
    <t>Dotacje celowe otrzymane z budżetu państwa na zadania bieżące realizowane przez powiat na podstawie porozumień z organami administracji rządowej</t>
  </si>
  <si>
    <t>2920</t>
  </si>
  <si>
    <t>Część wyrównawcza subwencji ogólnej dla powiatów</t>
  </si>
  <si>
    <t>75801</t>
  </si>
  <si>
    <t>75803</t>
  </si>
  <si>
    <t>75832</t>
  </si>
  <si>
    <t>Subwencje</t>
  </si>
  <si>
    <t>Ogółem dochody</t>
  </si>
  <si>
    <t>851</t>
  </si>
  <si>
    <t>85156</t>
  </si>
  <si>
    <t>85201</t>
  </si>
  <si>
    <t>85204</t>
  </si>
  <si>
    <t>853</t>
  </si>
  <si>
    <t>85321</t>
  </si>
  <si>
    <t>2440</t>
  </si>
  <si>
    <t>85333</t>
  </si>
  <si>
    <t>600</t>
  </si>
  <si>
    <t>60014</t>
  </si>
  <si>
    <t>2330</t>
  </si>
  <si>
    <t>2310</t>
  </si>
  <si>
    <t>0770</t>
  </si>
  <si>
    <t>Wpłaty z tytułu odpłatnego nabycia prawa własności oraz prawa użytkowania wieczystego nieruchomości</t>
  </si>
  <si>
    <t>80148</t>
  </si>
  <si>
    <t>85324</t>
  </si>
  <si>
    <t>6430</t>
  </si>
  <si>
    <t>Podatek dochodowy od osób fizycznych</t>
  </si>
  <si>
    <t>0490</t>
  </si>
  <si>
    <t>Dochody budżetu powiatu na 2009 rok</t>
  </si>
  <si>
    <t>na rok 2009</t>
  </si>
  <si>
    <t>752</t>
  </si>
  <si>
    <t>75212</t>
  </si>
  <si>
    <t>ogółem</t>
  </si>
  <si>
    <t>w tym:</t>
  </si>
  <si>
    <t>bieżące</t>
  </si>
  <si>
    <t>majątkowe</t>
  </si>
  <si>
    <t>6610</t>
  </si>
  <si>
    <t>0680</t>
  </si>
  <si>
    <t>85218</t>
  </si>
  <si>
    <t>85295</t>
  </si>
  <si>
    <t>2008</t>
  </si>
  <si>
    <t>Pozostałe odsetki</t>
  </si>
  <si>
    <t>Wpływy z innych lokalnych opłat pobieranych przez jednostki samorządu terytorialnego na podstawie odrębnych ustaw</t>
  </si>
  <si>
    <t>2460</t>
  </si>
  <si>
    <t>Dotacje cel.otrzymane od gminy na zadania bieżące realizowane na podstawie porozumień między jst</t>
  </si>
  <si>
    <t>Część oświatowa subwencji ogólnej dla jst</t>
  </si>
  <si>
    <t xml:space="preserve">Dotacje celowe otrzymane z budżetu państwa na realizację bieżących zadań własnych powiatu </t>
  </si>
  <si>
    <t>Dotacje otrzymane z funduszy celowych na realizację zadań bieżących j. s. f.p.</t>
  </si>
  <si>
    <t>Dotacje rozwojowe oraz środki na finansowanie Wspólnej Polityki Rolnej</t>
  </si>
  <si>
    <t>854</t>
  </si>
  <si>
    <t>85410</t>
  </si>
  <si>
    <t>80130</t>
  </si>
  <si>
    <t>0840</t>
  </si>
  <si>
    <t>Wpływy ze sprzedaży wyrobów</t>
  </si>
  <si>
    <t>0870</t>
  </si>
  <si>
    <t>Wpływy ze sprzedaży składników majątkowych</t>
  </si>
  <si>
    <t>Wpływy ze sprzedaży składników majatkowych</t>
  </si>
  <si>
    <t>Planowane dochody na  2009 r.</t>
  </si>
  <si>
    <t>Podatek dochodowy od osób prawnych</t>
  </si>
  <si>
    <t>Wpływy od rodziców z tytułu odpłatności za utrzymanie dzieci (wychowanków) w placówkach opiekuńczo- wychowawczych</t>
  </si>
  <si>
    <t>Dochody z najmu i dzierżawy składników majątkowych Skarbu Państwa, jst lub innych jednostek zaliczanych do sfp oraz innych umów o podobnym charakterze</t>
  </si>
  <si>
    <t>Dotacje cel.otrzymane z gminy na zadania bieżące realizowane na podstawie porozumień (umów) między jst</t>
  </si>
  <si>
    <t>Dotacje celowe otrzymane z powiatu na zadania bieżące realizowanie na podstawie porozumień (umów) między jst</t>
  </si>
  <si>
    <t>Dotacje celowe otrzymane od samorządu województwa na zadania bieżące realizowane na podstawie porozumień (umów) między jst</t>
  </si>
  <si>
    <t>Dochody jst związane z realizacją zadań z zakresu administracji rządowej oraz innych zadań zleconych ustawami</t>
  </si>
  <si>
    <t>Środki otrzymane od pozostałych jednostek zaliczanych do sektora finansów publicznych na realizację zadań bieżących jednostek zaliczanych do sektora finansów publicznych</t>
  </si>
  <si>
    <t>Środki na dofiinansowanie własnych zadań bieżących  gmin, powiatów,samorządów województw,  pozyskane z innych źródeł</t>
  </si>
  <si>
    <t>Środki na dofiinansowanie własnych zadań bieżących gmin, powiatów, samorządów województw,  pozyskane z innych źródeł</t>
  </si>
  <si>
    <t>Dotacje celowe otrzymane z gminy na inwestycje i zakupy inwestycyjne realizowane na podstawie porozumień (umów) między jst</t>
  </si>
  <si>
    <t>Dotacje cel.otrzymane od samorządu województwa na zadania bieżące realizowane na podstawie poroz. (umów) między jst</t>
  </si>
  <si>
    <t>Dotacje celowe otrzymane z budżetu państwa na zadania bieżące z zakresu administracji rządowej oraz inne zadania zlecone ustawami realizowane przez powiat</t>
  </si>
  <si>
    <t xml:space="preserve">Dotacje celowe otrzymane z budżetu państwa na realizację inwestycji i zakupów inwestycyjnych własnych powiatu </t>
  </si>
  <si>
    <t xml:space="preserve">Dotacje celowe otrzymane z budżetu państwa na realizację inwestycji i zakupów inwestycyjnych powiatu </t>
  </si>
  <si>
    <t>Część równoważąca subwencji ogólnej dla powiatów</t>
  </si>
  <si>
    <t>do uchwały budżetowej Powiatu Sępoleńskiego</t>
  </si>
  <si>
    <t>85415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</si>
</sst>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_z_ł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65" fontId="7" fillId="2" borderId="0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5" fontId="7" fillId="2" borderId="9" xfId="0" applyNumberFormat="1" applyFont="1" applyFill="1" applyBorder="1" applyAlignment="1">
      <alignment horizontal="left" vertical="center" wrapText="1"/>
    </xf>
    <xf numFmtId="165" fontId="7" fillId="2" borderId="11" xfId="0" applyNumberFormat="1" applyFont="1" applyFill="1" applyBorder="1" applyAlignment="1">
      <alignment horizontal="left" vertical="center" wrapText="1"/>
    </xf>
    <xf numFmtId="165" fontId="7" fillId="2" borderId="12" xfId="0" applyNumberFormat="1" applyFont="1" applyFill="1" applyBorder="1" applyAlignment="1">
      <alignment horizontal="left" vertical="center" wrapText="1"/>
    </xf>
    <xf numFmtId="165" fontId="7" fillId="2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164" fontId="2" fillId="3" borderId="15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165" fontId="7" fillId="2" borderId="8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5" fontId="7" fillId="2" borderId="18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49" fontId="4" fillId="5" borderId="19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164" fontId="2" fillId="6" borderId="6" xfId="0" applyNumberFormat="1" applyFont="1" applyFill="1" applyBorder="1" applyAlignment="1">
      <alignment vertical="center"/>
    </xf>
    <xf numFmtId="164" fontId="0" fillId="2" borderId="7" xfId="0" applyNumberFormat="1" applyFont="1" applyFill="1" applyBorder="1" applyAlignment="1">
      <alignment vertical="center"/>
    </xf>
    <xf numFmtId="164" fontId="0" fillId="2" borderId="16" xfId="0" applyNumberFormat="1" applyFont="1" applyFill="1" applyBorder="1" applyAlignment="1">
      <alignment vertical="center"/>
    </xf>
    <xf numFmtId="164" fontId="2" fillId="6" borderId="17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5" fontId="7" fillId="2" borderId="21" xfId="0" applyNumberFormat="1" applyFont="1" applyFill="1" applyBorder="1" applyAlignment="1">
      <alignment horizontal="left" vertical="center" wrapText="1"/>
    </xf>
    <xf numFmtId="165" fontId="7" fillId="2" borderId="6" xfId="0" applyNumberFormat="1" applyFont="1" applyFill="1" applyBorder="1" applyAlignment="1">
      <alignment horizontal="left" vertical="center" wrapText="1"/>
    </xf>
    <xf numFmtId="164" fontId="0" fillId="0" borderId="22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64" fontId="0" fillId="0" borderId="34" xfId="0" applyNumberFormat="1" applyFont="1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vertical="center"/>
    </xf>
    <xf numFmtId="164" fontId="0" fillId="0" borderId="39" xfId="0" applyNumberFormat="1" applyFont="1" applyBorder="1" applyAlignment="1">
      <alignment vertical="center"/>
    </xf>
    <xf numFmtId="0" fontId="6" fillId="4" borderId="4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left" vertical="center" wrapText="1"/>
    </xf>
    <xf numFmtId="165" fontId="7" fillId="2" borderId="9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44" xfId="0" applyBorder="1" applyAlignment="1">
      <alignment vertical="center"/>
    </xf>
    <xf numFmtId="49" fontId="3" fillId="4" borderId="41" xfId="0" applyNumberFormat="1" applyFont="1" applyFill="1" applyBorder="1" applyAlignment="1">
      <alignment horizontal="left" vertical="center"/>
    </xf>
    <xf numFmtId="49" fontId="3" fillId="4" borderId="4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6" borderId="41" xfId="0" applyNumberFormat="1" applyFont="1" applyFill="1" applyBorder="1" applyAlignment="1">
      <alignment horizontal="center" vertical="center"/>
    </xf>
    <xf numFmtId="49" fontId="2" fillId="6" borderId="40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8" fillId="4" borderId="41" xfId="0" applyNumberFormat="1" applyFont="1" applyFill="1" applyBorder="1" applyAlignment="1">
      <alignment horizontal="left" vertical="center" wrapText="1"/>
    </xf>
    <xf numFmtId="165" fontId="8" fillId="4" borderId="40" xfId="0" applyNumberFormat="1" applyFont="1" applyFill="1" applyBorder="1" applyAlignment="1">
      <alignment horizontal="left" vertical="center" wrapText="1"/>
    </xf>
    <xf numFmtId="165" fontId="8" fillId="4" borderId="41" xfId="0" applyNumberFormat="1" applyFont="1" applyFill="1" applyBorder="1" applyAlignment="1">
      <alignment horizontal="left" vertical="center" wrapText="1"/>
    </xf>
    <xf numFmtId="165" fontId="8" fillId="4" borderId="40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85">
      <selection activeCell="D104" sqref="D104"/>
    </sheetView>
  </sheetViews>
  <sheetFormatPr defaultColWidth="9.140625" defaultRowHeight="12.75"/>
  <cols>
    <col min="1" max="1" width="9.140625" style="1" customWidth="1"/>
    <col min="2" max="2" width="10.7109375" style="1" bestFit="1" customWidth="1"/>
    <col min="3" max="3" width="9.140625" style="5" customWidth="1"/>
    <col min="4" max="4" width="51.7109375" style="0" customWidth="1"/>
    <col min="5" max="5" width="13.421875" style="7" bestFit="1" customWidth="1"/>
    <col min="6" max="7" width="13.421875" style="7" customWidth="1"/>
  </cols>
  <sheetData>
    <row r="1" spans="4:11" ht="12.75">
      <c r="D1" s="2" t="s">
        <v>0</v>
      </c>
      <c r="E1" s="6"/>
      <c r="F1" s="6"/>
      <c r="G1" s="6"/>
      <c r="H1" s="2"/>
      <c r="I1" s="2"/>
      <c r="J1" s="2"/>
      <c r="K1" s="2"/>
    </row>
    <row r="2" spans="4:11" ht="12.75">
      <c r="D2" s="2" t="s">
        <v>123</v>
      </c>
      <c r="E2" s="6"/>
      <c r="F2" s="6"/>
      <c r="G2" s="6"/>
      <c r="H2" s="2"/>
      <c r="I2" s="2"/>
      <c r="J2" s="2"/>
      <c r="K2" s="2"/>
    </row>
    <row r="3" spans="4:11" ht="12.75">
      <c r="D3" s="2" t="s">
        <v>78</v>
      </c>
      <c r="E3" s="6"/>
      <c r="F3" s="6"/>
      <c r="G3" s="6"/>
      <c r="H3" s="2"/>
      <c r="I3" s="2"/>
      <c r="J3" s="2"/>
      <c r="K3" s="2"/>
    </row>
    <row r="4" spans="1:11" ht="12.75" customHeight="1">
      <c r="A4" s="117" t="s">
        <v>77</v>
      </c>
      <c r="B4" s="117"/>
      <c r="C4" s="117"/>
      <c r="D4" s="117"/>
      <c r="E4" s="117"/>
      <c r="F4" s="19"/>
      <c r="G4" s="19"/>
      <c r="H4" s="4"/>
      <c r="I4" s="3"/>
      <c r="J4" s="3"/>
      <c r="K4" s="3"/>
    </row>
    <row r="5" spans="1:11" ht="13.5" thickBot="1">
      <c r="A5" s="118"/>
      <c r="B5" s="118"/>
      <c r="C5" s="118"/>
      <c r="D5" s="118"/>
      <c r="E5" s="118"/>
      <c r="F5" s="20"/>
      <c r="G5" s="20"/>
      <c r="H5" s="4"/>
      <c r="I5" s="3"/>
      <c r="J5" s="3"/>
      <c r="K5" s="3"/>
    </row>
    <row r="6" spans="1:11" ht="14.25" thickBot="1" thickTop="1">
      <c r="A6" s="97" t="s">
        <v>1</v>
      </c>
      <c r="B6" s="97" t="s">
        <v>2</v>
      </c>
      <c r="C6" s="97" t="s">
        <v>3</v>
      </c>
      <c r="D6" s="97" t="s">
        <v>4</v>
      </c>
      <c r="E6" s="97" t="s">
        <v>106</v>
      </c>
      <c r="F6" s="97"/>
      <c r="G6" s="97"/>
      <c r="H6" s="4"/>
      <c r="I6" s="3"/>
      <c r="J6" s="3"/>
      <c r="K6" s="3"/>
    </row>
    <row r="7" spans="1:11" ht="14.25" thickBot="1" thickTop="1">
      <c r="A7" s="97"/>
      <c r="B7" s="97"/>
      <c r="C7" s="97"/>
      <c r="D7" s="97"/>
      <c r="E7" s="97" t="s">
        <v>81</v>
      </c>
      <c r="F7" s="97" t="s">
        <v>82</v>
      </c>
      <c r="G7" s="97"/>
      <c r="H7" s="4"/>
      <c r="I7" s="3"/>
      <c r="J7" s="3"/>
      <c r="K7" s="3"/>
    </row>
    <row r="8" spans="1:7" ht="14.25" thickBot="1" thickTop="1">
      <c r="A8" s="97"/>
      <c r="B8" s="97"/>
      <c r="C8" s="97"/>
      <c r="D8" s="97"/>
      <c r="E8" s="97"/>
      <c r="F8" s="31" t="s">
        <v>83</v>
      </c>
      <c r="G8" s="31" t="s">
        <v>84</v>
      </c>
    </row>
    <row r="9" spans="1:7" ht="14.25" thickBot="1" thickTop="1">
      <c r="A9" s="46">
        <v>1</v>
      </c>
      <c r="B9" s="46">
        <v>2</v>
      </c>
      <c r="C9" s="47">
        <v>3</v>
      </c>
      <c r="D9" s="48">
        <v>4</v>
      </c>
      <c r="E9" s="49">
        <v>5</v>
      </c>
      <c r="F9" s="50">
        <v>6</v>
      </c>
      <c r="G9" s="51">
        <v>7</v>
      </c>
    </row>
    <row r="10" spans="1:7" ht="14.25" thickBot="1" thickTop="1">
      <c r="A10" s="52" t="s">
        <v>26</v>
      </c>
      <c r="B10" s="53" t="s">
        <v>27</v>
      </c>
      <c r="C10" s="12" t="s">
        <v>25</v>
      </c>
      <c r="D10" s="21" t="s">
        <v>75</v>
      </c>
      <c r="E10" s="54">
        <v>2766093</v>
      </c>
      <c r="F10" s="55">
        <f>E10</f>
        <v>2766093</v>
      </c>
      <c r="G10" s="56"/>
    </row>
    <row r="11" spans="1:7" ht="14.25" thickBot="1" thickTop="1">
      <c r="A11" s="105" t="s">
        <v>75</v>
      </c>
      <c r="B11" s="106"/>
      <c r="C11" s="106"/>
      <c r="D11" s="106"/>
      <c r="E11" s="57">
        <f>SUM(E10)</f>
        <v>2766093</v>
      </c>
      <c r="F11" s="57">
        <f>SUM(F10)</f>
        <v>2766093</v>
      </c>
      <c r="G11" s="58">
        <f>SUM(G10)</f>
        <v>0</v>
      </c>
    </row>
    <row r="12" spans="1:7" ht="14.25" thickBot="1" thickTop="1">
      <c r="A12" s="29" t="s">
        <v>26</v>
      </c>
      <c r="B12" s="30" t="s">
        <v>27</v>
      </c>
      <c r="C12" s="18" t="s">
        <v>28</v>
      </c>
      <c r="D12" s="22" t="s">
        <v>107</v>
      </c>
      <c r="E12" s="37">
        <v>55000</v>
      </c>
      <c r="F12" s="37">
        <f>E12</f>
        <v>55000</v>
      </c>
      <c r="G12" s="38"/>
    </row>
    <row r="13" spans="1:7" ht="14.25" thickBot="1" thickTop="1">
      <c r="A13" s="105" t="s">
        <v>107</v>
      </c>
      <c r="B13" s="106"/>
      <c r="C13" s="106"/>
      <c r="D13" s="106"/>
      <c r="E13" s="39">
        <f>SUM(E12)</f>
        <v>55000</v>
      </c>
      <c r="F13" s="39">
        <f>SUM(F12)</f>
        <v>55000</v>
      </c>
      <c r="G13" s="40">
        <f>SUM(G12)</f>
        <v>0</v>
      </c>
    </row>
    <row r="14" spans="1:7" ht="14.25" thickBot="1" thickTop="1">
      <c r="A14" s="29" t="s">
        <v>26</v>
      </c>
      <c r="B14" s="30" t="s">
        <v>29</v>
      </c>
      <c r="C14" s="18" t="s">
        <v>30</v>
      </c>
      <c r="D14" s="59" t="s">
        <v>31</v>
      </c>
      <c r="E14" s="37">
        <v>942191</v>
      </c>
      <c r="F14" s="37">
        <f>E14</f>
        <v>942191</v>
      </c>
      <c r="G14" s="38"/>
    </row>
    <row r="15" spans="1:7" ht="14.25" thickBot="1" thickTop="1">
      <c r="A15" s="115" t="s">
        <v>31</v>
      </c>
      <c r="B15" s="116"/>
      <c r="C15" s="116"/>
      <c r="D15" s="116"/>
      <c r="E15" s="39">
        <f>SUM(E14)</f>
        <v>942191</v>
      </c>
      <c r="F15" s="39">
        <f>SUM(F14)</f>
        <v>942191</v>
      </c>
      <c r="G15" s="40">
        <f>SUM(G14)</f>
        <v>0</v>
      </c>
    </row>
    <row r="16" spans="1:7" ht="39.75" thickBot="1" thickTop="1">
      <c r="A16" s="13" t="s">
        <v>26</v>
      </c>
      <c r="B16" s="14" t="s">
        <v>29</v>
      </c>
      <c r="C16" s="12" t="s">
        <v>76</v>
      </c>
      <c r="D16" s="21" t="s">
        <v>91</v>
      </c>
      <c r="E16" s="41">
        <v>90000</v>
      </c>
      <c r="F16" s="37">
        <f>E16</f>
        <v>90000</v>
      </c>
      <c r="G16" s="38"/>
    </row>
    <row r="17" spans="1:7" ht="29.25" customHeight="1" thickBot="1" thickTop="1">
      <c r="A17" s="105" t="s">
        <v>91</v>
      </c>
      <c r="B17" s="106"/>
      <c r="C17" s="106"/>
      <c r="D17" s="106"/>
      <c r="E17" s="39">
        <f>SUM(E16:E16)</f>
        <v>90000</v>
      </c>
      <c r="F17" s="39">
        <f>SUM(F16:F16)</f>
        <v>90000</v>
      </c>
      <c r="G17" s="40">
        <f>SUM(G16:G16)</f>
        <v>0</v>
      </c>
    </row>
    <row r="18" spans="1:7" ht="30" customHeight="1" thickBot="1" thickTop="1">
      <c r="A18" s="13" t="s">
        <v>23</v>
      </c>
      <c r="B18" s="14" t="s">
        <v>61</v>
      </c>
      <c r="C18" s="18" t="s">
        <v>86</v>
      </c>
      <c r="D18" s="32" t="s">
        <v>108</v>
      </c>
      <c r="E18" s="41">
        <v>1000</v>
      </c>
      <c r="F18" s="60">
        <f>E18</f>
        <v>1000</v>
      </c>
      <c r="G18" s="61"/>
    </row>
    <row r="19" spans="1:7" ht="27" customHeight="1" thickBot="1" thickTop="1">
      <c r="A19" s="105" t="s">
        <v>108</v>
      </c>
      <c r="B19" s="106"/>
      <c r="C19" s="106"/>
      <c r="D19" s="106"/>
      <c r="E19" s="39">
        <f>SUM(E18:E18)</f>
        <v>1000</v>
      </c>
      <c r="F19" s="39">
        <f>SUM(F18:F18)</f>
        <v>1000</v>
      </c>
      <c r="G19" s="40">
        <f>SUM(G18:G18)</f>
        <v>0</v>
      </c>
    </row>
    <row r="20" spans="1:7" ht="13.5" thickTop="1">
      <c r="A20" s="88" t="s">
        <v>15</v>
      </c>
      <c r="B20" s="87" t="s">
        <v>17</v>
      </c>
      <c r="C20" s="101" t="s">
        <v>35</v>
      </c>
      <c r="D20" s="103" t="s">
        <v>32</v>
      </c>
      <c r="E20" s="37">
        <v>1250</v>
      </c>
      <c r="F20" s="37">
        <f>E20</f>
        <v>1250</v>
      </c>
      <c r="G20" s="38"/>
    </row>
    <row r="21" spans="1:7" ht="13.5" thickBot="1">
      <c r="A21" s="89" t="s">
        <v>98</v>
      </c>
      <c r="B21" s="90" t="s">
        <v>99</v>
      </c>
      <c r="C21" s="102"/>
      <c r="D21" s="104"/>
      <c r="E21" s="85">
        <v>5000</v>
      </c>
      <c r="F21" s="85">
        <f>E21</f>
        <v>5000</v>
      </c>
      <c r="G21" s="86"/>
    </row>
    <row r="22" spans="1:7" ht="14.25" thickBot="1" thickTop="1">
      <c r="A22" s="105" t="s">
        <v>32</v>
      </c>
      <c r="B22" s="106"/>
      <c r="C22" s="106"/>
      <c r="D22" s="106"/>
      <c r="E22" s="39">
        <f>SUM(E20:E21)</f>
        <v>6250</v>
      </c>
      <c r="F22" s="39">
        <f>SUM(F20:F21)</f>
        <v>6250</v>
      </c>
      <c r="G22" s="40">
        <f>SUM(G20:G20)</f>
        <v>0</v>
      </c>
    </row>
    <row r="23" spans="1:7" ht="39.75" thickBot="1" thickTop="1">
      <c r="A23" s="43" t="s">
        <v>9</v>
      </c>
      <c r="B23" s="44" t="s">
        <v>10</v>
      </c>
      <c r="C23" s="45" t="s">
        <v>36</v>
      </c>
      <c r="D23" s="42" t="s">
        <v>109</v>
      </c>
      <c r="E23" s="37">
        <v>148367</v>
      </c>
      <c r="F23" s="37">
        <f>E23</f>
        <v>148367</v>
      </c>
      <c r="G23" s="38"/>
    </row>
    <row r="24" spans="1:7" ht="29.25" customHeight="1" thickBot="1" thickTop="1">
      <c r="A24" s="110" t="s">
        <v>109</v>
      </c>
      <c r="B24" s="95"/>
      <c r="C24" s="95"/>
      <c r="D24" s="95"/>
      <c r="E24" s="39">
        <f>SUM(E23)</f>
        <v>148367</v>
      </c>
      <c r="F24" s="39">
        <f>SUM(F23)</f>
        <v>148367</v>
      </c>
      <c r="G24" s="40">
        <f>SUM(G23)</f>
        <v>0</v>
      </c>
    </row>
    <row r="25" spans="1:7" ht="30.75" customHeight="1" thickBot="1" thickTop="1">
      <c r="A25" s="13" t="s">
        <v>9</v>
      </c>
      <c r="B25" s="14" t="s">
        <v>10</v>
      </c>
      <c r="C25" s="18" t="s">
        <v>70</v>
      </c>
      <c r="D25" s="32" t="s">
        <v>71</v>
      </c>
      <c r="E25" s="41">
        <v>41375</v>
      </c>
      <c r="F25" s="37"/>
      <c r="G25" s="38">
        <f>E25</f>
        <v>41375</v>
      </c>
    </row>
    <row r="26" spans="1:7" ht="30" customHeight="1" thickBot="1" thickTop="1">
      <c r="A26" s="110" t="s">
        <v>71</v>
      </c>
      <c r="B26" s="95"/>
      <c r="C26" s="95"/>
      <c r="D26" s="95"/>
      <c r="E26" s="39">
        <f>SUM(E25:E25)</f>
        <v>41375</v>
      </c>
      <c r="F26" s="39">
        <f>SUM(F25:F25)</f>
        <v>0</v>
      </c>
      <c r="G26" s="40">
        <f>SUM(G25:G25)</f>
        <v>41375</v>
      </c>
    </row>
    <row r="27" spans="1:7" ht="13.5" thickTop="1">
      <c r="A27" s="13" t="s">
        <v>22</v>
      </c>
      <c r="B27" s="14" t="s">
        <v>100</v>
      </c>
      <c r="C27" s="101" t="s">
        <v>38</v>
      </c>
      <c r="D27" s="107" t="s">
        <v>34</v>
      </c>
      <c r="E27" s="37">
        <v>7000</v>
      </c>
      <c r="F27" s="37">
        <f>E27</f>
        <v>7000</v>
      </c>
      <c r="G27" s="38"/>
    </row>
    <row r="28" spans="1:7" ht="12.75">
      <c r="A28" s="13" t="s">
        <v>22</v>
      </c>
      <c r="B28" s="14" t="s">
        <v>72</v>
      </c>
      <c r="C28" s="98"/>
      <c r="D28" s="108"/>
      <c r="E28" s="67">
        <v>468056</v>
      </c>
      <c r="F28" s="67">
        <f>E28</f>
        <v>468056</v>
      </c>
      <c r="G28" s="68"/>
    </row>
    <row r="29" spans="1:7" ht="12.75">
      <c r="A29" s="62" t="s">
        <v>23</v>
      </c>
      <c r="B29" s="63" t="s">
        <v>24</v>
      </c>
      <c r="C29" s="98"/>
      <c r="D29" s="108"/>
      <c r="E29" s="64">
        <v>1861685</v>
      </c>
      <c r="F29" s="67">
        <f>E29</f>
        <v>1861685</v>
      </c>
      <c r="G29" s="68"/>
    </row>
    <row r="30" spans="1:7" ht="13.5" thickBot="1">
      <c r="A30" s="89" t="s">
        <v>98</v>
      </c>
      <c r="B30" s="90" t="s">
        <v>99</v>
      </c>
      <c r="C30" s="102"/>
      <c r="D30" s="109"/>
      <c r="E30" s="85">
        <v>241360</v>
      </c>
      <c r="F30" s="67">
        <f>E30</f>
        <v>241360</v>
      </c>
      <c r="G30" s="38"/>
    </row>
    <row r="31" spans="1:7" ht="14.25" thickBot="1" thickTop="1">
      <c r="A31" s="110" t="s">
        <v>34</v>
      </c>
      <c r="B31" s="95"/>
      <c r="C31" s="95"/>
      <c r="D31" s="95"/>
      <c r="E31" s="39">
        <f>SUM(E27:E30)</f>
        <v>2578101</v>
      </c>
      <c r="F31" s="39">
        <f>SUM(F27:F30)</f>
        <v>2578101</v>
      </c>
      <c r="G31" s="40">
        <f>SUM(G28:G29)</f>
        <v>0</v>
      </c>
    </row>
    <row r="32" spans="1:7" ht="14.25" thickBot="1" thickTop="1">
      <c r="A32" s="13" t="s">
        <v>22</v>
      </c>
      <c r="B32" s="14" t="s">
        <v>100</v>
      </c>
      <c r="C32" s="18" t="s">
        <v>101</v>
      </c>
      <c r="D32" s="35" t="s">
        <v>102</v>
      </c>
      <c r="E32" s="41">
        <v>100</v>
      </c>
      <c r="F32" s="37">
        <f>E32</f>
        <v>100</v>
      </c>
      <c r="G32" s="38"/>
    </row>
    <row r="33" spans="1:7" ht="14.25" thickBot="1" thickTop="1">
      <c r="A33" s="110" t="s">
        <v>102</v>
      </c>
      <c r="B33" s="95"/>
      <c r="C33" s="95"/>
      <c r="D33" s="95"/>
      <c r="E33" s="39">
        <f>SUM(E32:E32)</f>
        <v>100</v>
      </c>
      <c r="F33" s="39">
        <f>SUM(F32:F32)</f>
        <v>100</v>
      </c>
      <c r="G33" s="40">
        <f>SUM(G32:G32)</f>
        <v>0</v>
      </c>
    </row>
    <row r="34" spans="1:7" ht="14.25" thickBot="1" thickTop="1">
      <c r="A34" s="13" t="s">
        <v>23</v>
      </c>
      <c r="B34" s="14" t="s">
        <v>24</v>
      </c>
      <c r="C34" s="18" t="s">
        <v>103</v>
      </c>
      <c r="D34" s="35" t="s">
        <v>104</v>
      </c>
      <c r="E34" s="41">
        <v>10000</v>
      </c>
      <c r="F34" s="37"/>
      <c r="G34" s="38">
        <f>E34</f>
        <v>10000</v>
      </c>
    </row>
    <row r="35" spans="1:7" ht="14.25" thickBot="1" thickTop="1">
      <c r="A35" s="110" t="s">
        <v>105</v>
      </c>
      <c r="B35" s="95"/>
      <c r="C35" s="95"/>
      <c r="D35" s="95"/>
      <c r="E35" s="39">
        <f>SUM(E34:E34)</f>
        <v>10000</v>
      </c>
      <c r="F35" s="39">
        <f>SUM(F34:F34)</f>
        <v>0</v>
      </c>
      <c r="G35" s="40">
        <f>SUM(G34:G34)</f>
        <v>10000</v>
      </c>
    </row>
    <row r="36" spans="1:10" ht="12.75" customHeight="1" thickTop="1">
      <c r="A36" s="13" t="s">
        <v>66</v>
      </c>
      <c r="B36" s="14" t="s">
        <v>67</v>
      </c>
      <c r="C36" s="98" t="s">
        <v>39</v>
      </c>
      <c r="D36" s="127" t="s">
        <v>90</v>
      </c>
      <c r="E36" s="41">
        <v>1400</v>
      </c>
      <c r="F36" s="37">
        <f>E36</f>
        <v>1400</v>
      </c>
      <c r="G36" s="38"/>
      <c r="J36" s="8"/>
    </row>
    <row r="37" spans="1:10" ht="12.75">
      <c r="A37" s="65" t="s">
        <v>15</v>
      </c>
      <c r="B37" s="66" t="s">
        <v>17</v>
      </c>
      <c r="C37" s="98"/>
      <c r="D37" s="127"/>
      <c r="E37" s="67">
        <v>52504</v>
      </c>
      <c r="F37" s="67">
        <f>E37</f>
        <v>52504</v>
      </c>
      <c r="G37" s="68"/>
      <c r="J37" s="8"/>
    </row>
    <row r="38" spans="1:10" ht="12.75">
      <c r="A38" s="65" t="s">
        <v>22</v>
      </c>
      <c r="B38" s="66" t="s">
        <v>100</v>
      </c>
      <c r="C38" s="98"/>
      <c r="D38" s="127"/>
      <c r="E38" s="67">
        <v>4500</v>
      </c>
      <c r="F38" s="67">
        <f>E38</f>
        <v>4500</v>
      </c>
      <c r="G38" s="68"/>
      <c r="J38" s="8"/>
    </row>
    <row r="39" spans="1:10" ht="12.75">
      <c r="A39" s="65" t="s">
        <v>23</v>
      </c>
      <c r="B39" s="66" t="s">
        <v>24</v>
      </c>
      <c r="C39" s="98"/>
      <c r="D39" s="127"/>
      <c r="E39" s="67">
        <v>6050</v>
      </c>
      <c r="F39" s="67">
        <f>E39</f>
        <v>6050</v>
      </c>
      <c r="G39" s="68"/>
      <c r="J39" s="8"/>
    </row>
    <row r="40" spans="1:10" ht="13.5" thickBot="1">
      <c r="A40" s="62" t="s">
        <v>23</v>
      </c>
      <c r="B40" s="63" t="s">
        <v>87</v>
      </c>
      <c r="C40" s="98"/>
      <c r="D40" s="127"/>
      <c r="E40" s="64">
        <v>100</v>
      </c>
      <c r="F40" s="67">
        <f>E40</f>
        <v>100</v>
      </c>
      <c r="G40" s="68"/>
      <c r="J40" s="8"/>
    </row>
    <row r="41" spans="1:10" ht="14.25" thickBot="1" thickTop="1">
      <c r="A41" s="110" t="s">
        <v>90</v>
      </c>
      <c r="B41" s="95"/>
      <c r="C41" s="95"/>
      <c r="D41" s="95"/>
      <c r="E41" s="39">
        <f>SUM(E36:E40)</f>
        <v>64554</v>
      </c>
      <c r="F41" s="39">
        <f>SUM(F36:F40)</f>
        <v>64554</v>
      </c>
      <c r="G41" s="40">
        <f>SUM(G36:G40)</f>
        <v>0</v>
      </c>
      <c r="J41" s="8"/>
    </row>
    <row r="42" spans="1:10" ht="13.5" thickTop="1">
      <c r="A42" s="13" t="s">
        <v>15</v>
      </c>
      <c r="B42" s="14" t="s">
        <v>17</v>
      </c>
      <c r="C42" s="98" t="s">
        <v>37</v>
      </c>
      <c r="D42" s="112" t="s">
        <v>33</v>
      </c>
      <c r="E42" s="41">
        <v>1200</v>
      </c>
      <c r="F42" s="37">
        <f>E42</f>
        <v>1200</v>
      </c>
      <c r="G42" s="38"/>
      <c r="J42" s="9"/>
    </row>
    <row r="43" spans="1:10" ht="12.75">
      <c r="A43" s="13" t="s">
        <v>22</v>
      </c>
      <c r="B43" s="14" t="s">
        <v>100</v>
      </c>
      <c r="C43" s="98"/>
      <c r="D43" s="112"/>
      <c r="E43" s="41">
        <v>700</v>
      </c>
      <c r="F43" s="37">
        <f>E43</f>
        <v>700</v>
      </c>
      <c r="G43" s="38"/>
      <c r="J43" s="9"/>
    </row>
    <row r="44" spans="1:7" ht="12.75">
      <c r="A44" s="13" t="s">
        <v>23</v>
      </c>
      <c r="B44" s="14" t="s">
        <v>24</v>
      </c>
      <c r="C44" s="96"/>
      <c r="D44" s="113"/>
      <c r="E44" s="41">
        <v>500</v>
      </c>
      <c r="F44" s="67">
        <f>E44</f>
        <v>500</v>
      </c>
      <c r="G44" s="68"/>
    </row>
    <row r="45" spans="1:7" ht="12.75">
      <c r="A45" s="62" t="s">
        <v>23</v>
      </c>
      <c r="B45" s="63" t="s">
        <v>87</v>
      </c>
      <c r="C45" s="96"/>
      <c r="D45" s="113"/>
      <c r="E45" s="64">
        <v>50</v>
      </c>
      <c r="F45" s="67">
        <f>E45</f>
        <v>50</v>
      </c>
      <c r="G45" s="68"/>
    </row>
    <row r="46" spans="1:7" ht="13.5" thickBot="1">
      <c r="A46" s="62" t="s">
        <v>62</v>
      </c>
      <c r="B46" s="63" t="s">
        <v>73</v>
      </c>
      <c r="C46" s="111"/>
      <c r="D46" s="114"/>
      <c r="E46" s="64">
        <v>2500</v>
      </c>
      <c r="F46" s="37">
        <f>E46</f>
        <v>2500</v>
      </c>
      <c r="G46" s="38"/>
    </row>
    <row r="47" spans="1:7" ht="14.25" thickBot="1" thickTop="1">
      <c r="A47" s="110" t="s">
        <v>33</v>
      </c>
      <c r="B47" s="95"/>
      <c r="C47" s="95"/>
      <c r="D47" s="95"/>
      <c r="E47" s="39">
        <f>SUM(E42:E46)</f>
        <v>4950</v>
      </c>
      <c r="F47" s="39">
        <f>SUM(F42:F46)</f>
        <v>4950</v>
      </c>
      <c r="G47" s="40">
        <f>SUM(G42:G46)</f>
        <v>0</v>
      </c>
    </row>
    <row r="48" spans="1:7" ht="26.25" customHeight="1" thickBot="1" thickTop="1">
      <c r="A48" s="13" t="s">
        <v>62</v>
      </c>
      <c r="B48" s="14" t="s">
        <v>65</v>
      </c>
      <c r="C48" s="34" t="s">
        <v>89</v>
      </c>
      <c r="D48" s="23" t="s">
        <v>97</v>
      </c>
      <c r="E48" s="41">
        <v>9274</v>
      </c>
      <c r="F48" s="60">
        <f>E48</f>
        <v>9274</v>
      </c>
      <c r="G48" s="61"/>
    </row>
    <row r="49" spans="1:7" ht="14.25" thickBot="1" thickTop="1">
      <c r="A49" s="105" t="s">
        <v>97</v>
      </c>
      <c r="B49" s="106"/>
      <c r="C49" s="106"/>
      <c r="D49" s="106"/>
      <c r="E49" s="39">
        <f>SUM(E48:E48)</f>
        <v>9274</v>
      </c>
      <c r="F49" s="39">
        <f>SUM(F48:F48)</f>
        <v>9274</v>
      </c>
      <c r="G49" s="40">
        <f>SUM(G48:G48)</f>
        <v>0</v>
      </c>
    </row>
    <row r="50" spans="1:7" ht="27" thickBot="1" thickTop="1">
      <c r="A50" s="13" t="s">
        <v>66</v>
      </c>
      <c r="B50" s="14" t="s">
        <v>67</v>
      </c>
      <c r="C50" s="12" t="s">
        <v>69</v>
      </c>
      <c r="D50" s="23" t="s">
        <v>110</v>
      </c>
      <c r="E50" s="41">
        <v>150000</v>
      </c>
      <c r="F50" s="37">
        <f>E50</f>
        <v>150000</v>
      </c>
      <c r="G50" s="38"/>
    </row>
    <row r="51" spans="1:7" ht="25.5" customHeight="1" thickBot="1" thickTop="1">
      <c r="A51" s="105" t="s">
        <v>93</v>
      </c>
      <c r="B51" s="106"/>
      <c r="C51" s="106"/>
      <c r="D51" s="106"/>
      <c r="E51" s="39">
        <f>SUM(E50)</f>
        <v>150000</v>
      </c>
      <c r="F51" s="39">
        <f>SUM(F50)</f>
        <v>150000</v>
      </c>
      <c r="G51" s="40">
        <f>SUM(G50)</f>
        <v>0</v>
      </c>
    </row>
    <row r="52" spans="1:7" ht="13.5" thickTop="1">
      <c r="A52" s="81" t="s">
        <v>23</v>
      </c>
      <c r="B52" s="82" t="s">
        <v>60</v>
      </c>
      <c r="C52" s="91" t="s">
        <v>41</v>
      </c>
      <c r="D52" s="125" t="s">
        <v>111</v>
      </c>
      <c r="E52" s="60">
        <v>330859</v>
      </c>
      <c r="F52" s="60">
        <f>E52</f>
        <v>330859</v>
      </c>
      <c r="G52" s="61"/>
    </row>
    <row r="53" spans="1:7" ht="13.5" thickBot="1">
      <c r="A53" s="89" t="s">
        <v>23</v>
      </c>
      <c r="B53" s="90" t="s">
        <v>61</v>
      </c>
      <c r="C53" s="92" t="s">
        <v>41</v>
      </c>
      <c r="D53" s="126"/>
      <c r="E53" s="85">
        <v>101857</v>
      </c>
      <c r="F53" s="93">
        <f>E53</f>
        <v>101857</v>
      </c>
      <c r="G53" s="94"/>
    </row>
    <row r="54" spans="1:7" ht="28.5" customHeight="1" thickBot="1" thickTop="1">
      <c r="A54" s="105" t="s">
        <v>111</v>
      </c>
      <c r="B54" s="106"/>
      <c r="C54" s="106"/>
      <c r="D54" s="106"/>
      <c r="E54" s="39">
        <f>SUM(E52:E53)</f>
        <v>432716</v>
      </c>
      <c r="F54" s="39">
        <f>SUM(F52:F53)</f>
        <v>432716</v>
      </c>
      <c r="G54" s="40">
        <f>SUM(G52:G53)</f>
        <v>0</v>
      </c>
    </row>
    <row r="55" spans="1:7" ht="39.75" thickBot="1" thickTop="1">
      <c r="A55" s="15" t="s">
        <v>98</v>
      </c>
      <c r="B55" s="16" t="s">
        <v>124</v>
      </c>
      <c r="C55" s="17" t="s">
        <v>68</v>
      </c>
      <c r="D55" s="24" t="s">
        <v>112</v>
      </c>
      <c r="E55" s="37">
        <v>7200</v>
      </c>
      <c r="F55" s="37">
        <f>E55</f>
        <v>7200</v>
      </c>
      <c r="G55" s="38"/>
    </row>
    <row r="56" spans="1:7" ht="25.5" customHeight="1" thickBot="1" thickTop="1">
      <c r="A56" s="105" t="s">
        <v>118</v>
      </c>
      <c r="B56" s="106"/>
      <c r="C56" s="106"/>
      <c r="D56" s="106"/>
      <c r="E56" s="39">
        <f>SUM(E55)</f>
        <v>7200</v>
      </c>
      <c r="F56" s="39">
        <f>SUM(F55)</f>
        <v>7200</v>
      </c>
      <c r="G56" s="40">
        <f>SUM(G55)</f>
        <v>0</v>
      </c>
    </row>
    <row r="57" spans="1:7" ht="13.5" thickTop="1">
      <c r="A57" s="81" t="s">
        <v>5</v>
      </c>
      <c r="B57" s="82" t="s">
        <v>49</v>
      </c>
      <c r="C57" s="121" t="s">
        <v>47</v>
      </c>
      <c r="D57" s="99" t="s">
        <v>113</v>
      </c>
      <c r="E57" s="60">
        <v>450</v>
      </c>
      <c r="F57" s="83">
        <f>E57</f>
        <v>450</v>
      </c>
      <c r="G57" s="84"/>
    </row>
    <row r="58" spans="1:9" ht="12.75" customHeight="1">
      <c r="A58" s="65" t="s">
        <v>9</v>
      </c>
      <c r="B58" s="66" t="s">
        <v>10</v>
      </c>
      <c r="C58" s="122"/>
      <c r="D58" s="100"/>
      <c r="E58" s="67">
        <v>98750</v>
      </c>
      <c r="F58" s="67">
        <f>E58</f>
        <v>98750</v>
      </c>
      <c r="G58" s="68"/>
      <c r="I58" s="10"/>
    </row>
    <row r="59" spans="1:9" ht="12.75" customHeight="1">
      <c r="A59" s="62" t="s">
        <v>11</v>
      </c>
      <c r="B59" s="63" t="s">
        <v>14</v>
      </c>
      <c r="C59" s="122"/>
      <c r="D59" s="100"/>
      <c r="E59" s="64">
        <v>50</v>
      </c>
      <c r="F59" s="67">
        <f>E59</f>
        <v>50</v>
      </c>
      <c r="G59" s="68"/>
      <c r="I59" s="10"/>
    </row>
    <row r="60" spans="1:9" ht="13.5" thickBot="1">
      <c r="A60" s="62" t="s">
        <v>19</v>
      </c>
      <c r="B60" s="63" t="s">
        <v>20</v>
      </c>
      <c r="C60" s="122"/>
      <c r="D60" s="100"/>
      <c r="E60" s="64">
        <v>200</v>
      </c>
      <c r="F60" s="37">
        <f>E60</f>
        <v>200</v>
      </c>
      <c r="G60" s="38"/>
      <c r="I60" s="10"/>
    </row>
    <row r="61" spans="1:9" ht="12.75" customHeight="1" thickBot="1" thickTop="1">
      <c r="A61" s="130" t="s">
        <v>48</v>
      </c>
      <c r="B61" s="131"/>
      <c r="C61" s="131"/>
      <c r="D61" s="131"/>
      <c r="E61" s="39">
        <f>SUM(E57:E60)</f>
        <v>99450</v>
      </c>
      <c r="F61" s="39">
        <f>SUM(F57:F60)</f>
        <v>99450</v>
      </c>
      <c r="G61" s="40">
        <f>SUM(G57:G60)</f>
        <v>0</v>
      </c>
      <c r="I61" s="10"/>
    </row>
    <row r="62" spans="1:9" ht="42" customHeight="1" thickBot="1" thickTop="1">
      <c r="A62" s="15" t="s">
        <v>7</v>
      </c>
      <c r="B62" s="16" t="s">
        <v>8</v>
      </c>
      <c r="C62" s="17" t="s">
        <v>92</v>
      </c>
      <c r="D62" s="79" t="s">
        <v>114</v>
      </c>
      <c r="E62" s="36">
        <v>192650</v>
      </c>
      <c r="F62" s="36">
        <f>E62</f>
        <v>192650</v>
      </c>
      <c r="G62" s="80"/>
      <c r="I62" s="10"/>
    </row>
    <row r="63" spans="1:9" ht="43.5" customHeight="1" thickBot="1" thickTop="1">
      <c r="A63" s="105" t="s">
        <v>114</v>
      </c>
      <c r="B63" s="106"/>
      <c r="C63" s="106"/>
      <c r="D63" s="106"/>
      <c r="E63" s="39">
        <f>SUM(E62:E62)</f>
        <v>192650</v>
      </c>
      <c r="F63" s="39">
        <f>SUM(F62:F62)</f>
        <v>192650</v>
      </c>
      <c r="G63" s="40">
        <f>SUM(G62:G62)</f>
        <v>0</v>
      </c>
      <c r="I63" s="10"/>
    </row>
    <row r="64" spans="1:7" ht="27" thickBot="1" thickTop="1">
      <c r="A64" s="15" t="s">
        <v>62</v>
      </c>
      <c r="B64" s="16" t="s">
        <v>63</v>
      </c>
      <c r="C64" s="17" t="s">
        <v>64</v>
      </c>
      <c r="D64" s="78" t="s">
        <v>96</v>
      </c>
      <c r="E64" s="36">
        <v>6991</v>
      </c>
      <c r="F64" s="37">
        <f>E64</f>
        <v>6991</v>
      </c>
      <c r="G64" s="38"/>
    </row>
    <row r="65" spans="1:7" ht="14.25" thickBot="1" thickTop="1">
      <c r="A65" s="105" t="s">
        <v>96</v>
      </c>
      <c r="B65" s="106"/>
      <c r="C65" s="106"/>
      <c r="D65" s="106"/>
      <c r="E65" s="39">
        <f>SUM(E64:E64)</f>
        <v>6991</v>
      </c>
      <c r="F65" s="39">
        <f>SUM(F64:F64)</f>
        <v>6991</v>
      </c>
      <c r="G65" s="40">
        <f>SUM(G64:G64)</f>
        <v>0</v>
      </c>
    </row>
    <row r="66" spans="1:7" ht="32.25" customHeight="1" thickBot="1" thickTop="1">
      <c r="A66" s="65" t="s">
        <v>62</v>
      </c>
      <c r="B66" s="66" t="s">
        <v>65</v>
      </c>
      <c r="C66" s="18" t="s">
        <v>40</v>
      </c>
      <c r="D66" s="33" t="s">
        <v>115</v>
      </c>
      <c r="E66" s="41">
        <v>361300</v>
      </c>
      <c r="F66" s="60">
        <f>E66</f>
        <v>361300</v>
      </c>
      <c r="G66" s="61"/>
    </row>
    <row r="67" spans="1:7" ht="25.5" customHeight="1" thickBot="1" thickTop="1">
      <c r="A67" s="128" t="s">
        <v>116</v>
      </c>
      <c r="B67" s="129"/>
      <c r="C67" s="129"/>
      <c r="D67" s="129"/>
      <c r="E67" s="39">
        <f>SUM(E66:E66)</f>
        <v>361300</v>
      </c>
      <c r="F67" s="39">
        <f>SUM(F66:F66)</f>
        <v>361300</v>
      </c>
      <c r="G67" s="40">
        <f>SUM(G66:G66)</f>
        <v>0</v>
      </c>
    </row>
    <row r="68" spans="1:7" ht="13.5" thickTop="1">
      <c r="A68" s="13" t="s">
        <v>66</v>
      </c>
      <c r="B68" s="14" t="s">
        <v>67</v>
      </c>
      <c r="C68" s="98" t="s">
        <v>85</v>
      </c>
      <c r="D68" s="99" t="s">
        <v>117</v>
      </c>
      <c r="E68" s="41">
        <v>400000</v>
      </c>
      <c r="F68" s="60"/>
      <c r="G68" s="77">
        <f>E68</f>
        <v>400000</v>
      </c>
    </row>
    <row r="69" spans="1:7" ht="12.75">
      <c r="A69" s="65" t="s">
        <v>19</v>
      </c>
      <c r="B69" s="66" t="s">
        <v>20</v>
      </c>
      <c r="C69" s="98"/>
      <c r="D69" s="100"/>
      <c r="E69" s="41">
        <v>9000</v>
      </c>
      <c r="F69" s="41"/>
      <c r="G69" s="76">
        <f>E69</f>
        <v>9000</v>
      </c>
    </row>
    <row r="70" spans="1:7" ht="13.5" thickBot="1">
      <c r="A70" s="65" t="s">
        <v>23</v>
      </c>
      <c r="B70" s="66" t="s">
        <v>88</v>
      </c>
      <c r="C70" s="98"/>
      <c r="D70" s="100"/>
      <c r="E70" s="41">
        <v>10000</v>
      </c>
      <c r="F70" s="41"/>
      <c r="G70" s="69">
        <f>E70</f>
        <v>10000</v>
      </c>
    </row>
    <row r="71" spans="1:7" ht="30" customHeight="1" thickBot="1" thickTop="1">
      <c r="A71" s="128" t="s">
        <v>117</v>
      </c>
      <c r="B71" s="129"/>
      <c r="C71" s="129"/>
      <c r="D71" s="129"/>
      <c r="E71" s="39">
        <f>SUM(E68:E70)</f>
        <v>419000</v>
      </c>
      <c r="F71" s="39">
        <f>SUM(F68:F70)</f>
        <v>0</v>
      </c>
      <c r="G71" s="40">
        <f>SUM(G68:G70)</f>
        <v>419000</v>
      </c>
    </row>
    <row r="72" spans="1:9" ht="14.25" thickBot="1" thickTop="1">
      <c r="A72" s="119" t="s">
        <v>42</v>
      </c>
      <c r="B72" s="120"/>
      <c r="C72" s="120"/>
      <c r="D72" s="120"/>
      <c r="E72" s="70">
        <f>E11+E13+E15+E22+E24+E26+E31+E41+E47+E51+E54+E56+E61+E65+E67+E17+E71+E49+E19+E63+E33+E35</f>
        <v>8386562</v>
      </c>
      <c r="F72" s="70">
        <f>F11+F13+F15+F22+F24+F26+F31+F41+F47+F51+F54+F56+F61+F65+F67+F17+F71+F49+F19+F63+F33+F35</f>
        <v>7916187</v>
      </c>
      <c r="G72" s="73">
        <f>G11+G13+G15+G22+G24+G26+G31+G41+G47+G51+G54+G56+G61+G65+G67+G17+G71+G49+G19+G63+G33+G35</f>
        <v>470375</v>
      </c>
      <c r="I72" s="10"/>
    </row>
    <row r="73" spans="1:9" ht="13.5" thickTop="1">
      <c r="A73" s="13" t="s">
        <v>5</v>
      </c>
      <c r="B73" s="14" t="s">
        <v>6</v>
      </c>
      <c r="C73" s="98" t="s">
        <v>43</v>
      </c>
      <c r="D73" s="100" t="s">
        <v>119</v>
      </c>
      <c r="E73" s="41">
        <v>30000</v>
      </c>
      <c r="F73" s="37">
        <f>E73</f>
        <v>30000</v>
      </c>
      <c r="G73" s="38"/>
      <c r="I73" s="10"/>
    </row>
    <row r="74" spans="1:9" ht="12.75">
      <c r="A74" s="13" t="s">
        <v>9</v>
      </c>
      <c r="B74" s="14" t="s">
        <v>10</v>
      </c>
      <c r="C74" s="98"/>
      <c r="D74" s="100"/>
      <c r="E74" s="41">
        <v>90000</v>
      </c>
      <c r="F74" s="67">
        <f aca="true" t="shared" si="0" ref="F74:F83">E74</f>
        <v>90000</v>
      </c>
      <c r="G74" s="68"/>
      <c r="I74" s="10"/>
    </row>
    <row r="75" spans="1:9" ht="12.75">
      <c r="A75" s="13" t="s">
        <v>11</v>
      </c>
      <c r="B75" s="14" t="s">
        <v>12</v>
      </c>
      <c r="C75" s="98"/>
      <c r="D75" s="100"/>
      <c r="E75" s="41">
        <v>35000</v>
      </c>
      <c r="F75" s="67">
        <f t="shared" si="0"/>
        <v>35000</v>
      </c>
      <c r="G75" s="68"/>
      <c r="I75" s="10"/>
    </row>
    <row r="76" spans="1:9" ht="12.75">
      <c r="A76" s="13" t="s">
        <v>11</v>
      </c>
      <c r="B76" s="14" t="s">
        <v>13</v>
      </c>
      <c r="C76" s="98"/>
      <c r="D76" s="100"/>
      <c r="E76" s="41">
        <v>5000</v>
      </c>
      <c r="F76" s="67">
        <f t="shared" si="0"/>
        <v>5000</v>
      </c>
      <c r="G76" s="68"/>
      <c r="I76" s="10"/>
    </row>
    <row r="77" spans="1:9" ht="12.75">
      <c r="A77" s="13" t="s">
        <v>11</v>
      </c>
      <c r="B77" s="14" t="s">
        <v>14</v>
      </c>
      <c r="C77" s="98"/>
      <c r="D77" s="100"/>
      <c r="E77" s="41">
        <v>324000</v>
      </c>
      <c r="F77" s="67">
        <f t="shared" si="0"/>
        <v>324000</v>
      </c>
      <c r="G77" s="68"/>
      <c r="I77" s="10"/>
    </row>
    <row r="78" spans="1:9" ht="12.75">
      <c r="A78" s="13" t="s">
        <v>15</v>
      </c>
      <c r="B78" s="14" t="s">
        <v>16</v>
      </c>
      <c r="C78" s="98"/>
      <c r="D78" s="100"/>
      <c r="E78" s="41">
        <v>159600</v>
      </c>
      <c r="F78" s="67">
        <f t="shared" si="0"/>
        <v>159600</v>
      </c>
      <c r="G78" s="68"/>
      <c r="I78" s="10"/>
    </row>
    <row r="79" spans="1:9" ht="12.75">
      <c r="A79" s="13" t="s">
        <v>15</v>
      </c>
      <c r="B79" s="14" t="s">
        <v>18</v>
      </c>
      <c r="C79" s="98"/>
      <c r="D79" s="100"/>
      <c r="E79" s="41">
        <v>23000</v>
      </c>
      <c r="F79" s="67">
        <f t="shared" si="0"/>
        <v>23000</v>
      </c>
      <c r="G79" s="68"/>
      <c r="I79" s="10"/>
    </row>
    <row r="80" spans="1:9" ht="12.75">
      <c r="A80" s="13" t="s">
        <v>79</v>
      </c>
      <c r="B80" s="14" t="s">
        <v>80</v>
      </c>
      <c r="C80" s="98"/>
      <c r="D80" s="100"/>
      <c r="E80" s="41">
        <v>3000</v>
      </c>
      <c r="F80" s="67">
        <f t="shared" si="0"/>
        <v>3000</v>
      </c>
      <c r="G80" s="68"/>
      <c r="I80" s="10"/>
    </row>
    <row r="81" spans="1:9" ht="12.75">
      <c r="A81" s="13" t="s">
        <v>19</v>
      </c>
      <c r="B81" s="14" t="s">
        <v>20</v>
      </c>
      <c r="C81" s="98"/>
      <c r="D81" s="100"/>
      <c r="E81" s="41">
        <v>2771000</v>
      </c>
      <c r="F81" s="67">
        <f t="shared" si="0"/>
        <v>2771000</v>
      </c>
      <c r="G81" s="68"/>
      <c r="I81" s="10"/>
    </row>
    <row r="82" spans="1:9" ht="12.75">
      <c r="A82" s="13" t="s">
        <v>58</v>
      </c>
      <c r="B82" s="14" t="s">
        <v>59</v>
      </c>
      <c r="C82" s="98"/>
      <c r="D82" s="100"/>
      <c r="E82" s="41">
        <v>679000</v>
      </c>
      <c r="F82" s="67">
        <f t="shared" si="0"/>
        <v>679000</v>
      </c>
      <c r="G82" s="68"/>
      <c r="I82" s="9"/>
    </row>
    <row r="83" spans="1:7" ht="13.5" thickBot="1">
      <c r="A83" s="29" t="s">
        <v>62</v>
      </c>
      <c r="B83" s="30" t="s">
        <v>63</v>
      </c>
      <c r="C83" s="98"/>
      <c r="D83" s="100"/>
      <c r="E83" s="37">
        <v>86000</v>
      </c>
      <c r="F83" s="37">
        <f t="shared" si="0"/>
        <v>86000</v>
      </c>
      <c r="G83" s="38"/>
    </row>
    <row r="84" spans="1:7" ht="27" customHeight="1" thickBot="1" thickTop="1">
      <c r="A84" s="128" t="s">
        <v>119</v>
      </c>
      <c r="B84" s="129"/>
      <c r="C84" s="129"/>
      <c r="D84" s="129"/>
      <c r="E84" s="39">
        <f>SUM(E73:E83)</f>
        <v>4205600</v>
      </c>
      <c r="F84" s="39">
        <f>SUM(F73:F83)</f>
        <v>4205600</v>
      </c>
      <c r="G84" s="40">
        <f>SUM(G73:G83)</f>
        <v>0</v>
      </c>
    </row>
    <row r="85" spans="1:7" ht="37.5" customHeight="1" thickBot="1" thickTop="1">
      <c r="A85" s="29" t="s">
        <v>15</v>
      </c>
      <c r="B85" s="30" t="s">
        <v>18</v>
      </c>
      <c r="C85" s="18" t="s">
        <v>44</v>
      </c>
      <c r="D85" s="25" t="s">
        <v>50</v>
      </c>
      <c r="E85" s="71">
        <v>22000</v>
      </c>
      <c r="F85" s="71">
        <f>E85</f>
        <v>22000</v>
      </c>
      <c r="G85" s="72"/>
    </row>
    <row r="86" spans="1:7" ht="27" customHeight="1" thickBot="1" thickTop="1">
      <c r="A86" s="128" t="s">
        <v>50</v>
      </c>
      <c r="B86" s="129"/>
      <c r="C86" s="129"/>
      <c r="D86" s="129"/>
      <c r="E86" s="39">
        <f>E85</f>
        <v>22000</v>
      </c>
      <c r="F86" s="39">
        <f>F85</f>
        <v>22000</v>
      </c>
      <c r="G86" s="40">
        <f>G85</f>
        <v>0</v>
      </c>
    </row>
    <row r="87" spans="1:7" ht="27" thickBot="1" thickTop="1">
      <c r="A87" s="29" t="s">
        <v>23</v>
      </c>
      <c r="B87" s="30" t="s">
        <v>24</v>
      </c>
      <c r="C87" s="18" t="s">
        <v>45</v>
      </c>
      <c r="D87" s="25" t="s">
        <v>95</v>
      </c>
      <c r="E87" s="37">
        <v>3333000</v>
      </c>
      <c r="F87" s="37">
        <f>E87</f>
        <v>3333000</v>
      </c>
      <c r="G87" s="38"/>
    </row>
    <row r="88" spans="1:7" ht="15" thickBot="1" thickTop="1">
      <c r="A88" s="128" t="s">
        <v>95</v>
      </c>
      <c r="B88" s="129"/>
      <c r="C88" s="129"/>
      <c r="D88" s="129"/>
      <c r="E88" s="39">
        <f>SUM(E87)</f>
        <v>3333000</v>
      </c>
      <c r="F88" s="39">
        <f>SUM(F87)</f>
        <v>3333000</v>
      </c>
      <c r="G88" s="40">
        <f>SUM(G87)</f>
        <v>0</v>
      </c>
    </row>
    <row r="89" spans="1:7" ht="27" thickBot="1" thickTop="1">
      <c r="A89" s="29" t="s">
        <v>66</v>
      </c>
      <c r="B89" s="30" t="s">
        <v>67</v>
      </c>
      <c r="C89" s="18" t="s">
        <v>74</v>
      </c>
      <c r="D89" s="25" t="s">
        <v>120</v>
      </c>
      <c r="E89" s="37"/>
      <c r="F89" s="37"/>
      <c r="G89" s="38">
        <f>E89</f>
        <v>0</v>
      </c>
    </row>
    <row r="90" spans="1:7" ht="26.25" customHeight="1" thickBot="1" thickTop="1">
      <c r="A90" s="128" t="s">
        <v>121</v>
      </c>
      <c r="B90" s="129"/>
      <c r="C90" s="129"/>
      <c r="D90" s="129"/>
      <c r="E90" s="39">
        <f>SUM(E89)</f>
        <v>0</v>
      </c>
      <c r="F90" s="39">
        <f>SUM(F89)</f>
        <v>0</v>
      </c>
      <c r="G90" s="40">
        <f>SUM(G89)</f>
        <v>0</v>
      </c>
    </row>
    <row r="91" spans="1:7" ht="14.25" thickBot="1" thickTop="1">
      <c r="A91" s="119" t="s">
        <v>46</v>
      </c>
      <c r="B91" s="120"/>
      <c r="C91" s="120"/>
      <c r="D91" s="120"/>
      <c r="E91" s="70">
        <f>E84+E86+E88+E90</f>
        <v>7560600</v>
      </c>
      <c r="F91" s="70">
        <f>F84+F86+F88+F90</f>
        <v>7560600</v>
      </c>
      <c r="G91" s="73">
        <f>G84+G86+G88+G90</f>
        <v>0</v>
      </c>
    </row>
    <row r="92" spans="1:7" ht="13.5" thickTop="1">
      <c r="A92" s="13" t="s">
        <v>21</v>
      </c>
      <c r="B92" s="14" t="s">
        <v>53</v>
      </c>
      <c r="C92" s="18" t="s">
        <v>51</v>
      </c>
      <c r="D92" s="26" t="s">
        <v>94</v>
      </c>
      <c r="E92" s="41">
        <v>14745996</v>
      </c>
      <c r="F92" s="37">
        <f>E92</f>
        <v>14745996</v>
      </c>
      <c r="G92" s="38"/>
    </row>
    <row r="93" spans="1:7" ht="12.75">
      <c r="A93" s="65" t="s">
        <v>21</v>
      </c>
      <c r="B93" s="66" t="s">
        <v>54</v>
      </c>
      <c r="C93" s="11" t="s">
        <v>51</v>
      </c>
      <c r="D93" s="27" t="s">
        <v>52</v>
      </c>
      <c r="E93" s="67">
        <v>5025678</v>
      </c>
      <c r="F93" s="67">
        <f>E93</f>
        <v>5025678</v>
      </c>
      <c r="G93" s="68"/>
    </row>
    <row r="94" spans="1:7" ht="13.5" thickBot="1">
      <c r="A94" s="62" t="s">
        <v>21</v>
      </c>
      <c r="B94" s="63" t="s">
        <v>55</v>
      </c>
      <c r="C94" s="11" t="s">
        <v>51</v>
      </c>
      <c r="D94" s="28" t="s">
        <v>122</v>
      </c>
      <c r="E94" s="64">
        <v>1248346</v>
      </c>
      <c r="F94" s="37">
        <f>E94</f>
        <v>1248346</v>
      </c>
      <c r="G94" s="38"/>
    </row>
    <row r="95" spans="1:7" ht="14.25" thickBot="1" thickTop="1">
      <c r="A95" s="119" t="s">
        <v>56</v>
      </c>
      <c r="B95" s="120"/>
      <c r="C95" s="120"/>
      <c r="D95" s="120"/>
      <c r="E95" s="70">
        <f>SUM(E92:E94)</f>
        <v>21020020</v>
      </c>
      <c r="F95" s="70">
        <f>SUM(F92:F94)</f>
        <v>21020020</v>
      </c>
      <c r="G95" s="73">
        <f>SUM(G92:G94)</f>
        <v>0</v>
      </c>
    </row>
    <row r="96" spans="1:7" ht="14.25" thickBot="1" thickTop="1">
      <c r="A96" s="123" t="s">
        <v>57</v>
      </c>
      <c r="B96" s="124"/>
      <c r="C96" s="124"/>
      <c r="D96" s="124"/>
      <c r="E96" s="74">
        <f>E72+E91+E95</f>
        <v>36967182</v>
      </c>
      <c r="F96" s="74">
        <f>F72+F91+F95</f>
        <v>36496807</v>
      </c>
      <c r="G96" s="75">
        <f>G72+G91+G95</f>
        <v>470375</v>
      </c>
    </row>
    <row r="97" ht="13.5" thickTop="1"/>
  </sheetData>
  <mergeCells count="53">
    <mergeCell ref="A95:D95"/>
    <mergeCell ref="A49:D49"/>
    <mergeCell ref="A67:D67"/>
    <mergeCell ref="A61:D61"/>
    <mergeCell ref="A51:D51"/>
    <mergeCell ref="A71:D71"/>
    <mergeCell ref="A90:D90"/>
    <mergeCell ref="A84:D84"/>
    <mergeCell ref="A86:D86"/>
    <mergeCell ref="A88:D88"/>
    <mergeCell ref="A96:D96"/>
    <mergeCell ref="D52:D53"/>
    <mergeCell ref="A31:D31"/>
    <mergeCell ref="A65:D65"/>
    <mergeCell ref="A41:D41"/>
    <mergeCell ref="A47:D47"/>
    <mergeCell ref="A56:D56"/>
    <mergeCell ref="A54:D54"/>
    <mergeCell ref="C36:C40"/>
    <mergeCell ref="D36:D40"/>
    <mergeCell ref="A4:E5"/>
    <mergeCell ref="A72:D72"/>
    <mergeCell ref="A91:D91"/>
    <mergeCell ref="C73:C83"/>
    <mergeCell ref="D73:D83"/>
    <mergeCell ref="D57:D60"/>
    <mergeCell ref="C57:C60"/>
    <mergeCell ref="A24:D24"/>
    <mergeCell ref="A11:D11"/>
    <mergeCell ref="A13:D13"/>
    <mergeCell ref="A15:D15"/>
    <mergeCell ref="A22:D22"/>
    <mergeCell ref="A17:D17"/>
    <mergeCell ref="A19:D19"/>
    <mergeCell ref="A26:D26"/>
    <mergeCell ref="C42:C46"/>
    <mergeCell ref="D42:D46"/>
    <mergeCell ref="A35:D35"/>
    <mergeCell ref="A33:D33"/>
    <mergeCell ref="E6:G6"/>
    <mergeCell ref="E7:E8"/>
    <mergeCell ref="F7:G7"/>
    <mergeCell ref="C68:C70"/>
    <mergeCell ref="D68:D70"/>
    <mergeCell ref="C20:C21"/>
    <mergeCell ref="D20:D21"/>
    <mergeCell ref="C27:C30"/>
    <mergeCell ref="A63:D63"/>
    <mergeCell ref="D27:D30"/>
    <mergeCell ref="A6:A8"/>
    <mergeCell ref="B6:B8"/>
    <mergeCell ref="C6:C8"/>
    <mergeCell ref="D6:D8"/>
  </mergeCells>
  <printOptions/>
  <pageMargins left="0.1968503937007874" right="0.1968503937007874" top="0.984251968503937" bottom="0.984251968503937" header="0.5118110236220472" footer="0.5118110236220472"/>
  <pageSetup firstPageNumber="68" useFirstPageNumber="1" horizontalDpi="300" verticalDpi="300" orientation="portrait" paperSize="9" scale="81" r:id="rId1"/>
  <headerFooter alignWithMargins="0">
    <oddFooter>&amp;R&amp;P</oddFooter>
  </headerFooter>
  <rowBreaks count="1" manualBreakCount="1">
    <brk id="51" max="6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Starostwo Powiatowe</cp:lastModifiedBy>
  <cp:lastPrinted>2008-12-16T08:17:14Z</cp:lastPrinted>
  <dcterms:created xsi:type="dcterms:W3CDTF">2006-11-08T16:04:37Z</dcterms:created>
  <dcterms:modified xsi:type="dcterms:W3CDTF">2008-12-16T08:17:17Z</dcterms:modified>
  <cp:category/>
  <cp:version/>
  <cp:contentType/>
  <cp:contentStatus/>
</cp:coreProperties>
</file>